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Лист1!$A$8</definedName>
  </definedNames>
  <calcPr calcId="144525"/>
</workbook>
</file>

<file path=xl/calcChain.xml><?xml version="1.0" encoding="utf-8"?>
<calcChain xmlns="http://schemas.openxmlformats.org/spreadsheetml/2006/main">
  <c r="C35" i="1" l="1"/>
  <c r="F50" i="1" l="1"/>
  <c r="D50" i="1"/>
  <c r="C50" i="1"/>
  <c r="C45" i="1" l="1"/>
  <c r="C38" i="1" l="1"/>
  <c r="F40" i="1"/>
  <c r="D40" i="1"/>
  <c r="C40" i="1"/>
  <c r="F35" i="1"/>
  <c r="D35" i="1"/>
  <c r="F60" i="1"/>
  <c r="D60" i="1"/>
  <c r="C60" i="1"/>
  <c r="F57" i="1"/>
  <c r="D57" i="1"/>
  <c r="C57" i="1"/>
  <c r="F53" i="1"/>
  <c r="D53" i="1"/>
  <c r="C53" i="1"/>
  <c r="E32" i="1"/>
  <c r="D32" i="1"/>
  <c r="C32" i="1"/>
  <c r="E30" i="1"/>
  <c r="D30" i="1"/>
  <c r="C30" i="1"/>
  <c r="E27" i="1"/>
  <c r="E25" i="1" s="1"/>
  <c r="D27" i="1"/>
  <c r="D25" i="1" s="1"/>
  <c r="C27" i="1"/>
  <c r="C25" i="1" s="1"/>
  <c r="E22" i="1"/>
  <c r="D22" i="1"/>
  <c r="C22" i="1"/>
  <c r="E20" i="1"/>
  <c r="D20" i="1"/>
  <c r="C20" i="1"/>
  <c r="E18" i="1"/>
  <c r="D18" i="1"/>
  <c r="C18" i="1"/>
  <c r="C17" i="1" l="1"/>
  <c r="C48" i="1"/>
  <c r="C47" i="1" s="1"/>
  <c r="F48" i="1"/>
  <c r="F47" i="1" s="1"/>
  <c r="D48" i="1"/>
  <c r="D47" i="1" s="1"/>
  <c r="F17" i="1"/>
  <c r="E17" i="1"/>
  <c r="D17" i="1"/>
  <c r="D62" i="1" l="1"/>
  <c r="D16" i="1" s="1"/>
  <c r="C62" i="1"/>
  <c r="C16" i="1" s="1"/>
  <c r="F62" i="1"/>
  <c r="E16" i="1" s="1"/>
</calcChain>
</file>

<file path=xl/sharedStrings.xml><?xml version="1.0" encoding="utf-8"?>
<sst xmlns="http://schemas.openxmlformats.org/spreadsheetml/2006/main" count="97" uniqueCount="96">
  <si>
    <t>Приложение 2</t>
  </si>
  <si>
    <t>к Решению Совета народных депутатов</t>
  </si>
  <si>
    <t>Елань-Коленовского городского поселения</t>
  </si>
  <si>
    <t>Новохоперского муниципального района</t>
  </si>
  <si>
    <t xml:space="preserve"> «О бюджете Елань-Коленовского городского</t>
  </si>
  <si>
    <t xml:space="preserve">    поселения на 2025 годи плановый период</t>
  </si>
  <si>
    <t xml:space="preserve"> 2026 и 2027 годов»</t>
  </si>
  <si>
    <t xml:space="preserve">                рублей</t>
  </si>
  <si>
    <t>Код показателя</t>
  </si>
  <si>
    <t>Наименование показателя</t>
  </si>
  <si>
    <t>Сумма на 2025 год</t>
  </si>
  <si>
    <t>Сумма на 2026 год</t>
  </si>
  <si>
    <t>Сумма на 2027 год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</si>
  <si>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</si>
  <si>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</si>
  <si>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</si>
  <si>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</si>
  <si>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</si>
  <si>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</si>
  <si>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000 1 01 02000 01 0000 110 </t>
  </si>
  <si>
    <t>Налог на доходы физических лиц</t>
  </si>
  <si>
    <t>000 1 03 00000 00 0000 000</t>
  </si>
  <si>
    <r>
      <t xml:space="preserve"> Налоги на товары (работы ,услуги), реализуемые на территории </t>
    </r>
    <r>
      <rPr>
        <b/>
        <sz val="10"/>
        <color theme="1"/>
        <rFont val="Times New Roman"/>
        <family val="1"/>
        <charset val="204"/>
      </rPr>
      <t>Российской Федерации</t>
    </r>
  </si>
  <si>
    <t>000 1 03 02000 01 0000 110</t>
  </si>
  <si>
    <t>Акцизы на автомобильный бензин, производимый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</si>
  <si>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</si>
  <si>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</si>
  <si>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</si>
  <si>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</si>
  <si>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</si>
  <si>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</si>
  <si>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</si>
  <si>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</si>
  <si>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000 1 06 01000 00 0000110</t>
  </si>
  <si>
    <t>Налог на имущество физических лиц</t>
  </si>
  <si>
    <t>000 1 06 06000 00 0000 110</t>
  </si>
  <si>
    <t>Земельный налог</t>
  </si>
  <si>
    <t>000 1 06 06033 13 1000 110</t>
  </si>
  <si>
    <t>Земельный налог с юридических лиц</t>
  </si>
  <si>
    <t>000 1 06 06043 13 1000 110</t>
  </si>
  <si>
    <t>Земельный налог с физических лиц</t>
  </si>
  <si>
    <t>000 1 08 00000 00 0000 000</t>
  </si>
  <si>
    <t>Государственная пошлина</t>
  </si>
  <si>
    <t>000 1 08 04020 01 1000 110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</si>
  <si>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</si>
  <si>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</si>
  <si>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</si>
  <si>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</si>
  <si>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</si>
  <si>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</si>
  <si>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 за исключением имущества муниципальных и автономных учреждений)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</si>
  <si>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</si>
  <si>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</si>
  <si>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поселений</t>
  </si>
  <si>
    <t>000 1 16 00000 00  0000 000</t>
  </si>
  <si>
    <t>Штрафы, санкции, возмещение ущерба</t>
  </si>
  <si>
    <t>000 1 16 90050 13 0000 140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</si>
  <si>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</si>
  <si>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000 2 00 00000 00 0000 000</t>
  </si>
  <si>
    <t>Безвозмездные поступления</t>
  </si>
  <si>
    <t>000 2 02 00000 00 0000 000</t>
  </si>
  <si>
    <r>
      <t xml:space="preserve">Безвозмездные поступления от других бюджетов бюджетной системы </t>
    </r>
    <r>
      <rPr>
        <b/>
        <sz val="10"/>
        <color theme="1"/>
        <rFont val="Times New Roman"/>
        <family val="1"/>
        <charset val="204"/>
      </rPr>
      <t>Российской Федерации</t>
    </r>
  </si>
  <si>
    <t>000 2 02 10000 00 0000 150</t>
  </si>
  <si>
    <t>Дотации бюджетам бюджетной системы  Российской Федерации</t>
  </si>
  <si>
    <t>000 2 02 15001 13 0000 150</t>
  </si>
  <si>
    <t>Дотации бюджетам городских поселений на выравнивание бюджетной обеспеченности</t>
  </si>
  <si>
    <t>000 2 02 20000 00 0000 150</t>
  </si>
  <si>
    <t>Субсидии бюджетам бюджетной системы Российской Федерации</t>
  </si>
  <si>
    <t>000 2 02 20216 13 0000 150</t>
  </si>
  <si>
    <t>Субсидии бюджетам поселений на осуществление дорожной деятельности в отношении автомобильных дорог общего пользования, а также кап.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</si>
  <si>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000 2 02 25555 13 0001 151</t>
  </si>
  <si>
    <t xml:space="preserve">Субсидии бюджета городских поселений на реализацию программ субъектов РФ и муниципальных программ формирования современной городской среды </t>
  </si>
  <si>
    <t>000 2 02 29999 13 0000 150</t>
  </si>
  <si>
    <t>Прочие субсидии бюджетам городских поселений</t>
  </si>
  <si>
    <t>000 2 02 30000 00 0000 150</t>
  </si>
  <si>
    <t>Субвенции бюджетам бюджетной системы   Российской Федерации</t>
  </si>
  <si>
    <t>000 2 02 35118 13 0000 150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</si>
  <si>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</si>
  <si>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000 2 02 40000 00 0000 150</t>
  </si>
  <si>
    <t>Иные межбюджетные трансферты</t>
  </si>
  <si>
    <t>000 2 02 49999 13 0000 150</t>
  </si>
  <si>
    <t>Прочие межбюджетные трансферты, передаваемые бюджетам городских поселений</t>
  </si>
  <si>
    <t>Всего доходов:</t>
  </si>
  <si>
    <t xml:space="preserve">Поступление доходов бюджета Елань-Коленовского городского поселения по кодам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 доходов, подвидов доходов на 2025 год и плановый период 2026 и 2027 годов </t>
  </si>
  <si>
    <t xml:space="preserve">
000 1 14 00000 00 0000
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</si>
  <si>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</si>
  <si>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</si>
  <si>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
000 1 14 02053 13 0000 410
</t>
  </si>
  <si>
    <t xml:space="preserve">000
1 17 00000 00 0000 000
</t>
  </si>
  <si>
    <t>ПРОЧИЕ НЕНАЛОГОВЫЕ ДОХОДЫ</t>
  </si>
  <si>
    <t>Инициативные платежи, зачисляемые в бюджеты городских поселений</t>
  </si>
  <si>
    <t xml:space="preserve">
000 1 17 15030 13 0000 150
</t>
  </si>
  <si>
    <t>000 1 13 01995 13 0001 130</t>
  </si>
  <si>
    <t>000 1 13 02995 13 0002 130</t>
  </si>
  <si>
    <t>Прочие доходы от компенсации затрат бюджетов городских поселений</t>
  </si>
  <si>
    <r>
      <t xml:space="preserve">                                                                                       от « 19  » мая  2025 г.   №   </t>
    </r>
    <r>
      <rPr>
        <sz val="12"/>
        <color theme="1"/>
        <rFont val="Times New Roman"/>
        <family val="1"/>
        <charset val="204"/>
      </rPr>
      <t xml:space="preserve"> 157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</si>
</sst>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justify" wrapText="1"/>
    </xf>
    <xf numFmtId="0" fontId="7" fillId="0" borderId="6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4" fillId="0" borderId="6" xfId="0" applyFont="1" applyBorder="1" applyAlignment="1">
      <alignment horizontal="justify" wrapText="1"/>
    </xf>
    <xf numFmtId="0" fontId="7" fillId="0" borderId="6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4" fillId="2" borderId="7" xfId="0" applyFont="1" applyFill="1" applyBorder="1" applyAlignment="1">
      <alignment horizontal="center" wrapText="1"/>
    </xf>
    <xf numFmtId="0" fontId="6" fillId="0" borderId="6" xfId="0" applyFont="1" applyBorder="1" applyAlignment="1">
      <alignment horizontal="justify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2" fontId="4" fillId="2" borderId="6" xfId="0" applyNumberFormat="1" applyFont="1" applyFill="1" applyBorder="1" applyAlignment="1">
      <alignment horizontal="right" wrapText="1"/>
    </xf>
    <xf numFmtId="2" fontId="4" fillId="0" borderId="6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4" fillId="0" borderId="6" xfId="0" applyNumberFormat="1" applyFont="1" applyBorder="1" applyAlignment="1">
      <alignment horizontal="right" wrapText="1"/>
    </xf>
    <xf numFmtId="2" fontId="4" fillId="0" borderId="6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6" xfId="0" applyNumberFormat="1" applyFont="1" applyBorder="1" applyAlignment="1">
      <alignment horizontal="right" wrapText="1"/>
    </xf>
    <xf numFmtId="2" fontId="7" fillId="0" borderId="17" xfId="0" applyNumberFormat="1" applyFont="1" applyBorder="1" applyAlignment="1">
      <alignment horizontal="right" wrapText="1"/>
    </xf>
    <xf numFmtId="2" fontId="4" fillId="0" borderId="16" xfId="0" applyNumberFormat="1" applyFont="1" applyBorder="1" applyAlignment="1">
      <alignment horizontal="right" wrapText="1"/>
    </xf>
    <xf numFmtId="2" fontId="4" fillId="0" borderId="17" xfId="0" applyNumberFormat="1" applyFont="1" applyBorder="1" applyAlignment="1">
      <alignment horizontal="right" wrapText="1"/>
    </xf>
    <xf numFmtId="0" fontId="7" fillId="0" borderId="10" xfId="0" applyFont="1" applyBorder="1" applyAlignment="1">
      <alignment horizontal="left" wrapText="1"/>
    </xf>
    <xf numFmtId="0" fontId="7" fillId="0" borderId="17" xfId="0" applyFont="1" applyBorder="1" applyAlignment="1">
      <alignment horizontal="justify" vertical="top" wrapText="1"/>
    </xf>
    <xf numFmtId="2" fontId="7" fillId="0" borderId="8" xfId="0" applyNumberFormat="1" applyFont="1" applyBorder="1" applyAlignment="1">
      <alignment horizontal="right" wrapText="1"/>
    </xf>
    <xf numFmtId="0" fontId="4" fillId="0" borderId="20" xfId="0" applyFont="1" applyBorder="1" applyAlignment="1">
      <alignment horizontal="left" wrapText="1"/>
    </xf>
    <xf numFmtId="0" fontId="4" fillId="0" borderId="17" xfId="0" applyFont="1" applyBorder="1" applyAlignment="1">
      <alignment horizontal="justify" vertical="top" wrapText="1"/>
    </xf>
    <xf numFmtId="2" fontId="4" fillId="0" borderId="20" xfId="0" applyNumberFormat="1" applyFont="1" applyBorder="1" applyAlignment="1">
      <alignment horizontal="right" wrapText="1"/>
    </xf>
    <xf numFmtId="0" fontId="6" fillId="2" borderId="7" xfId="0" applyFont="1" applyFill="1" applyBorder="1" applyAlignment="1">
      <alignment horizontal="left" wrapText="1"/>
    </xf>
    <xf numFmtId="2" fontId="7" fillId="2" borderId="18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left" wrapText="1"/>
    </xf>
    <xf numFmtId="2" fontId="4" fillId="2" borderId="18" xfId="0" applyNumberFormat="1" applyFont="1" applyFill="1" applyBorder="1" applyAlignment="1">
      <alignment horizontal="right" wrapText="1"/>
    </xf>
    <xf numFmtId="2" fontId="4" fillId="2" borderId="6" xfId="0" applyNumberFormat="1" applyFont="1" applyFill="1" applyBorder="1" applyAlignment="1">
      <alignment horizontal="right" wrapText="1"/>
    </xf>
    <xf numFmtId="2" fontId="4" fillId="0" borderId="7" xfId="0" applyNumberFormat="1" applyFont="1" applyBorder="1" applyAlignment="1">
      <alignment horizontal="right" wrapText="1"/>
    </xf>
    <xf numFmtId="2" fontId="4" fillId="0" borderId="17" xfId="0" applyNumberFormat="1" applyFont="1" applyBorder="1" applyAlignment="1">
      <alignment horizontal="right" wrapText="1"/>
    </xf>
    <xf numFmtId="2" fontId="4" fillId="0" borderId="6" xfId="0" applyNumberFormat="1" applyFont="1" applyBorder="1" applyAlignment="1">
      <alignment horizontal="right" wrapText="1"/>
    </xf>
    <xf numFmtId="0" fontId="7" fillId="2" borderId="6" xfId="0" applyFont="1" applyFill="1" applyBorder="1" applyAlignment="1">
      <alignment horizontal="justify" wrapText="1"/>
    </xf>
    <xf numFmtId="0" fontId="4" fillId="2" borderId="6" xfId="0" applyFont="1" applyFill="1" applyBorder="1" applyAlignment="1">
      <alignment horizontal="justify" wrapText="1"/>
    </xf>
    <xf numFmtId="2" fontId="7" fillId="0" borderId="16" xfId="0" applyNumberFormat="1" applyFont="1" applyBorder="1" applyAlignment="1">
      <alignment horizontal="right" wrapText="1"/>
    </xf>
    <xf numFmtId="2" fontId="7" fillId="0" borderId="17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wrapText="1"/>
    </xf>
    <xf numFmtId="0" fontId="7" fillId="2" borderId="10" xfId="0" applyFont="1" applyFill="1" applyBorder="1" applyAlignment="1">
      <alignment horizontal="left" wrapText="1"/>
    </xf>
    <xf numFmtId="0" fontId="6" fillId="2" borderId="18" xfId="0" applyFont="1" applyFill="1" applyBorder="1" applyAlignment="1">
      <alignment horizontal="left" wrapText="1"/>
    </xf>
    <xf numFmtId="0" fontId="6" fillId="0" borderId="21" xfId="0" applyFont="1" applyBorder="1" applyAlignment="1">
      <alignment wrapText="1"/>
    </xf>
    <xf numFmtId="0" fontId="4" fillId="0" borderId="24" xfId="0" applyFont="1" applyBorder="1" applyAlignment="1">
      <alignment horizontal="center" vertical="top" wrapText="1"/>
    </xf>
    <xf numFmtId="2" fontId="4" fillId="0" borderId="22" xfId="0" applyNumberFormat="1" applyFont="1" applyBorder="1" applyAlignment="1">
      <alignment horizontal="right" wrapText="1"/>
    </xf>
    <xf numFmtId="2" fontId="4" fillId="0" borderId="23" xfId="0" applyNumberFormat="1" applyFont="1" applyBorder="1" applyAlignment="1">
      <alignment horizontal="right" wrapText="1"/>
    </xf>
    <xf numFmtId="2" fontId="4" fillId="0" borderId="21" xfId="0" applyNumberFormat="1" applyFont="1" applyBorder="1" applyAlignment="1">
      <alignment horizontal="right" wrapText="1"/>
    </xf>
    <xf numFmtId="2" fontId="4" fillId="0" borderId="21" xfId="0" applyNumberFormat="1" applyFont="1" applyBorder="1" applyAlignment="1">
      <alignment horizont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justify" wrapText="1"/>
    </xf>
    <xf numFmtId="0" fontId="4" fillId="0" borderId="10" xfId="0" applyFont="1" applyBorder="1" applyAlignment="1">
      <alignment horizontal="left" wrapText="1"/>
    </xf>
    <xf numFmtId="2" fontId="4" fillId="0" borderId="8" xfId="0" applyNumberFormat="1" applyFont="1" applyBorder="1" applyAlignment="1">
      <alignment horizontal="right" wrapText="1"/>
    </xf>
    <xf numFmtId="0" fontId="7" fillId="0" borderId="8" xfId="0" applyFont="1" applyBorder="1" applyAlignment="1">
      <alignment horizontal="justify" vertical="top" wrapText="1"/>
    </xf>
    <xf numFmtId="0" fontId="7" fillId="0" borderId="20" xfId="0" applyFont="1" applyBorder="1" applyAlignment="1">
      <alignment horizontal="left" wrapText="1"/>
    </xf>
    <xf numFmtId="0" fontId="7" fillId="0" borderId="26" xfId="0" applyFont="1" applyBorder="1" applyAlignment="1">
      <alignment horizontal="justify" vertical="top" wrapText="1"/>
    </xf>
    <xf numFmtId="2" fontId="7" fillId="0" borderId="26" xfId="0" applyNumberFormat="1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14" xfId="0" applyNumberFormat="1" applyFont="1" applyBorder="1" applyAlignment="1">
      <alignment horizontal="right" wrapText="1"/>
    </xf>
    <xf numFmtId="2" fontId="4" fillId="0" borderId="9" xfId="0" applyNumberFormat="1" applyFont="1" applyBorder="1" applyAlignment="1">
      <alignment horizontal="right" wrapText="1"/>
    </xf>
    <xf numFmtId="2" fontId="7" fillId="0" borderId="14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2" fontId="4" fillId="2" borderId="14" xfId="0" applyNumberFormat="1" applyFont="1" applyFill="1" applyBorder="1" applyAlignment="1">
      <alignment horizontal="right" wrapText="1"/>
    </xf>
    <xf numFmtId="2" fontId="4" fillId="2" borderId="9" xfId="0" applyNumberFormat="1" applyFont="1" applyFill="1" applyBorder="1" applyAlignment="1">
      <alignment horizontal="right" wrapText="1"/>
    </xf>
    <xf numFmtId="2" fontId="7" fillId="2" borderId="15" xfId="0" applyNumberFormat="1" applyFont="1" applyFill="1" applyBorder="1" applyAlignment="1">
      <alignment horizontal="right" wrapText="1"/>
    </xf>
    <xf numFmtId="2" fontId="7" fillId="2" borderId="10" xfId="0" applyNumberFormat="1" applyFont="1" applyFill="1" applyBorder="1" applyAlignment="1">
      <alignment horizontal="right" wrapText="1"/>
    </xf>
    <xf numFmtId="2" fontId="7" fillId="2" borderId="7" xfId="0" applyNumberFormat="1" applyFont="1" applyFill="1" applyBorder="1" applyAlignment="1">
      <alignment horizontal="right" wrapText="1"/>
    </xf>
    <xf numFmtId="2" fontId="4" fillId="2" borderId="16" xfId="0" applyNumberFormat="1" applyFont="1" applyFill="1" applyBorder="1" applyAlignment="1">
      <alignment horizontal="right" wrapText="1"/>
    </xf>
    <xf numFmtId="2" fontId="4" fillId="2" borderId="17" xfId="0" applyNumberFormat="1" applyFont="1" applyFill="1" applyBorder="1" applyAlignment="1">
      <alignment horizontal="right" wrapText="1"/>
    </xf>
    <xf numFmtId="2" fontId="4" fillId="2" borderId="18" xfId="0" applyNumberFormat="1" applyFont="1" applyFill="1" applyBorder="1" applyAlignment="1">
      <alignment horizontal="right" wrapText="1"/>
    </xf>
    <xf numFmtId="2" fontId="4" fillId="2" borderId="6" xfId="0" applyNumberFormat="1" applyFont="1" applyFill="1" applyBorder="1" applyAlignment="1">
      <alignment horizontal="right" wrapText="1"/>
    </xf>
    <xf numFmtId="0" fontId="6" fillId="2" borderId="15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justify" wrapText="1"/>
    </xf>
    <xf numFmtId="0" fontId="7" fillId="2" borderId="10" xfId="0" applyFont="1" applyFill="1" applyBorder="1" applyAlignment="1">
      <alignment horizontal="justify" wrapText="1"/>
    </xf>
    <xf numFmtId="0" fontId="7" fillId="2" borderId="7" xfId="0" applyFont="1" applyFill="1" applyBorder="1" applyAlignment="1">
      <alignment horizontal="justify" wrapText="1"/>
    </xf>
    <xf numFmtId="2" fontId="7" fillId="2" borderId="16" xfId="0" applyNumberFormat="1" applyFont="1" applyFill="1" applyBorder="1" applyAlignment="1">
      <alignment horizontal="right" wrapText="1"/>
    </xf>
    <xf numFmtId="2" fontId="7" fillId="2" borderId="17" xfId="0" applyNumberFormat="1" applyFont="1" applyFill="1" applyBorder="1" applyAlignment="1">
      <alignment horizontal="right" wrapText="1"/>
    </xf>
    <xf numFmtId="2" fontId="7" fillId="2" borderId="19" xfId="0" applyNumberFormat="1" applyFont="1" applyFill="1" applyBorder="1" applyAlignment="1">
      <alignment horizontal="right" wrapText="1"/>
    </xf>
    <xf numFmtId="2" fontId="7" fillId="2" borderId="8" xfId="0" applyNumberFormat="1" applyFont="1" applyFill="1" applyBorder="1" applyAlignment="1">
      <alignment horizontal="right" wrapText="1"/>
    </xf>
    <xf numFmtId="2" fontId="7" fillId="2" borderId="18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2" fontId="4" fillId="0" borderId="14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9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justify" wrapText="1"/>
    </xf>
    <xf numFmtId="0" fontId="6" fillId="0" borderId="7" xfId="0" applyFont="1" applyBorder="1" applyAlignment="1">
      <alignment horizontal="justify" wrapText="1"/>
    </xf>
    <xf numFmtId="2" fontId="7" fillId="0" borderId="15" xfId="0" applyNumberFormat="1" applyFont="1" applyBorder="1" applyAlignment="1">
      <alignment horizontal="right" wrapText="1"/>
    </xf>
    <xf numFmtId="2" fontId="7" fillId="0" borderId="7" xfId="0" applyNumberFormat="1" applyFont="1" applyBorder="1" applyAlignment="1">
      <alignment horizontal="right" wrapText="1"/>
    </xf>
    <xf numFmtId="2" fontId="7" fillId="0" borderId="16" xfId="0" applyNumberFormat="1" applyFont="1" applyBorder="1" applyAlignment="1">
      <alignment horizontal="right" wrapText="1"/>
    </xf>
    <xf numFmtId="2" fontId="7" fillId="0" borderId="17" xfId="0" applyNumberFormat="1" applyFont="1" applyBorder="1" applyAlignment="1">
      <alignment horizontal="right" wrapText="1"/>
    </xf>
    <xf numFmtId="2" fontId="7" fillId="0" borderId="18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4" fillId="2" borderId="15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2" fontId="4" fillId="0" borderId="15" xfId="0" applyNumberFormat="1" applyFont="1" applyBorder="1" applyAlignment="1">
      <alignment horizontal="right" wrapText="1"/>
    </xf>
    <xf numFmtId="2" fontId="4" fillId="0" borderId="7" xfId="0" applyNumberFormat="1" applyFont="1" applyBorder="1" applyAlignment="1">
      <alignment horizontal="right" wrapText="1"/>
    </xf>
    <xf numFmtId="2" fontId="4" fillId="0" borderId="16" xfId="0" applyNumberFormat="1" applyFont="1" applyBorder="1" applyAlignment="1">
      <alignment horizontal="right" wrapText="1"/>
    </xf>
    <xf numFmtId="2" fontId="4" fillId="0" borderId="17" xfId="0" applyNumberFormat="1" applyFont="1" applyBorder="1" applyAlignment="1">
      <alignment horizontal="right" wrapText="1"/>
    </xf>
    <xf numFmtId="2" fontId="4" fillId="0" borderId="18" xfId="0" applyNumberFormat="1" applyFont="1" applyBorder="1" applyAlignment="1">
      <alignment horizontal="right" wrapText="1"/>
    </xf>
    <xf numFmtId="2" fontId="4" fillId="0" borderId="6" xfId="0" applyNumberFormat="1" applyFont="1" applyBorder="1" applyAlignment="1">
      <alignment horizontal="right" wrapText="1"/>
    </xf>
    <xf numFmtId="2" fontId="4" fillId="2" borderId="15" xfId="0" applyNumberFormat="1" applyFont="1" applyFill="1" applyBorder="1" applyAlignment="1">
      <alignment horizontal="right" wrapText="1"/>
    </xf>
    <xf numFmtId="2" fontId="4" fillId="2" borderId="7" xfId="0" applyNumberFormat="1" applyFont="1" applyFill="1" applyBorder="1" applyAlignment="1">
      <alignment horizontal="right" wrapText="1"/>
    </xf>
    <xf numFmtId="0" fontId="5" fillId="2" borderId="15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A10" sqref="A10:F10"/>
    </sheetView>
  </sheetViews>
  <sheetFormatPr defaultRowHeight="14.4" x14ac:dyDescent="0.3"/>
  <cols>
    <col min="1" max="1" width="22.44140625" customWidth="1"/>
    <col min="2" max="2" width="21.109375" customWidth="1"/>
    <col min="3" max="3" width="14.44140625" customWidth="1"/>
    <col min="4" max="4" width="14.109375" customWidth="1"/>
    <col min="5" max="5" width="0.44140625" customWidth="1"/>
    <col min="6" max="6" width="14.109375" customWidth="1"/>
  </cols>
  <sheetData>
    <row r="1" spans="1:8" x14ac:dyDescent="0.3">
      <c r="D1" s="133" t="s">
        <v>0</v>
      </c>
      <c r="E1" s="133"/>
      <c r="F1" s="133"/>
    </row>
    <row r="2" spans="1:8" ht="15.6" x14ac:dyDescent="0.3">
      <c r="A2" s="120" t="s">
        <v>0</v>
      </c>
      <c r="B2" s="120"/>
      <c r="C2" s="120"/>
      <c r="D2" s="120"/>
      <c r="E2" s="120"/>
      <c r="F2" s="120"/>
    </row>
    <row r="3" spans="1:8" ht="15.6" x14ac:dyDescent="0.3">
      <c r="A3" s="120" t="s">
        <v>1</v>
      </c>
      <c r="B3" s="120"/>
      <c r="C3" s="120"/>
      <c r="D3" s="120"/>
      <c r="E3" s="120"/>
      <c r="F3" s="120"/>
    </row>
    <row r="4" spans="1:8" ht="15.6" x14ac:dyDescent="0.3">
      <c r="A4" s="120" t="s">
        <v>2</v>
      </c>
      <c r="B4" s="120"/>
      <c r="C4" s="120"/>
      <c r="D4" s="120"/>
      <c r="E4" s="120"/>
      <c r="F4" s="120"/>
    </row>
    <row r="5" spans="1:8" ht="15.6" x14ac:dyDescent="0.3">
      <c r="A5" s="120" t="s">
        <v>3</v>
      </c>
      <c r="B5" s="120"/>
      <c r="C5" s="120"/>
      <c r="D5" s="120"/>
      <c r="E5" s="120"/>
      <c r="F5" s="120"/>
    </row>
    <row r="6" spans="1:8" ht="15.6" x14ac:dyDescent="0.3">
      <c r="A6" s="120" t="s">
        <v>4</v>
      </c>
      <c r="B6" s="120"/>
      <c r="C6" s="120"/>
      <c r="D6" s="120"/>
      <c r="E6" s="120"/>
      <c r="F6" s="120"/>
    </row>
    <row r="7" spans="1:8" ht="15.6" x14ac:dyDescent="0.3">
      <c r="A7" s="120" t="s">
        <v>5</v>
      </c>
      <c r="B7" s="120"/>
      <c r="C7" s="120"/>
      <c r="D7" s="120"/>
      <c r="E7" s="120"/>
      <c r="F7" s="120"/>
    </row>
    <row r="8" spans="1:8" ht="15.6" x14ac:dyDescent="0.3">
      <c r="A8" s="120" t="s">
        <v>6</v>
      </c>
      <c r="B8" s="120"/>
      <c r="C8" s="120"/>
      <c r="D8" s="120"/>
      <c r="E8" s="120"/>
      <c r="F8" s="120"/>
    </row>
    <row r="9" spans="1:8" ht="15.75" x14ac:dyDescent="0.25">
      <c r="A9" s="1"/>
      <c r="B9" s="3"/>
    </row>
    <row r="10" spans="1:8" ht="15.6" x14ac:dyDescent="0.3">
      <c r="A10" s="88" t="s">
        <v>95</v>
      </c>
      <c r="B10" s="88"/>
      <c r="C10" s="88"/>
      <c r="D10" s="88"/>
      <c r="E10" s="88"/>
      <c r="F10" s="88"/>
    </row>
    <row r="11" spans="1:8" ht="15.75" x14ac:dyDescent="0.25">
      <c r="A11" s="2"/>
      <c r="B11" s="3"/>
    </row>
    <row r="12" spans="1:8" ht="40.5" customHeight="1" x14ac:dyDescent="0.3">
      <c r="A12" s="89" t="s">
        <v>83</v>
      </c>
      <c r="B12" s="90"/>
      <c r="C12" s="90"/>
      <c r="D12" s="90"/>
      <c r="E12" s="90"/>
      <c r="F12" s="90"/>
      <c r="G12" s="90"/>
      <c r="H12" s="90"/>
    </row>
    <row r="13" spans="1:8" ht="16.2" thickBot="1" x14ac:dyDescent="0.35">
      <c r="A13" s="4" t="s">
        <v>7</v>
      </c>
    </row>
    <row r="14" spans="1:8" ht="27.6" thickBot="1" x14ac:dyDescent="0.35">
      <c r="A14" s="5" t="s">
        <v>8</v>
      </c>
      <c r="B14" s="6" t="s">
        <v>9</v>
      </c>
      <c r="C14" s="7" t="s">
        <v>10</v>
      </c>
      <c r="D14" s="8" t="s">
        <v>11</v>
      </c>
      <c r="E14" s="95" t="s">
        <v>12</v>
      </c>
      <c r="F14" s="96"/>
    </row>
    <row r="15" spans="1:8" ht="15.75" thickBot="1" x14ac:dyDescent="0.3">
      <c r="A15" s="9">
        <v>1</v>
      </c>
      <c r="B15" s="10">
        <v>2</v>
      </c>
      <c r="C15" s="11">
        <v>3</v>
      </c>
      <c r="D15" s="11"/>
      <c r="E15" s="97">
        <v>4</v>
      </c>
      <c r="F15" s="98"/>
    </row>
    <row r="16" spans="1:8" ht="27" customHeight="1" thickBot="1" x14ac:dyDescent="0.35">
      <c r="A16" s="28" t="s">
        <v>13</v>
      </c>
      <c r="B16" s="12" t="s">
        <v>14</v>
      </c>
      <c r="C16" s="40">
        <f>C62</f>
        <v>92302857.609999999</v>
      </c>
      <c r="D16" s="40">
        <f>D62</f>
        <v>72983217.609999999</v>
      </c>
      <c r="E16" s="99">
        <f>F62</f>
        <v>74287117.609999999</v>
      </c>
      <c r="F16" s="100"/>
    </row>
    <row r="17" spans="1:6" ht="32.25" customHeight="1" thickBot="1" x14ac:dyDescent="0.35">
      <c r="A17" s="29" t="s">
        <v>15</v>
      </c>
      <c r="B17" s="13" t="s">
        <v>16</v>
      </c>
      <c r="C17" s="41">
        <f>C18+C20+C22+C25+C30+C32+C35+C40+C38+C45</f>
        <v>33596870</v>
      </c>
      <c r="D17" s="41">
        <f>D18+D20+D22+D25+D32+D35+D40+D30</f>
        <v>27680600</v>
      </c>
      <c r="E17" s="43">
        <f t="shared" ref="E17" si="0">E18+E20+E22+E25+E32+E35+E40+E30</f>
        <v>28901000</v>
      </c>
      <c r="F17" s="43">
        <f>E18+E20+E22+E25+E30+E32+F35+F40</f>
        <v>28956000</v>
      </c>
    </row>
    <row r="18" spans="1:6" ht="29.25" customHeight="1" thickBot="1" x14ac:dyDescent="0.35">
      <c r="A18" s="29" t="s">
        <v>17</v>
      </c>
      <c r="B18" s="13" t="s">
        <v>18</v>
      </c>
      <c r="C18" s="41">
        <f>C19</f>
        <v>9255870</v>
      </c>
      <c r="D18" s="41">
        <f>D19</f>
        <v>8220000</v>
      </c>
      <c r="E18" s="91">
        <f>E19</f>
        <v>8688000</v>
      </c>
      <c r="F18" s="92"/>
    </row>
    <row r="19" spans="1:6" ht="30.75" customHeight="1" thickBot="1" x14ac:dyDescent="0.35">
      <c r="A19" s="29" t="s">
        <v>19</v>
      </c>
      <c r="B19" s="14" t="s">
        <v>20</v>
      </c>
      <c r="C19" s="42">
        <v>9255870</v>
      </c>
      <c r="D19" s="42">
        <v>8220000</v>
      </c>
      <c r="E19" s="93">
        <v>8688000</v>
      </c>
      <c r="F19" s="94"/>
    </row>
    <row r="20" spans="1:6" ht="66" customHeight="1" thickBot="1" x14ac:dyDescent="0.35">
      <c r="A20" s="29" t="s">
        <v>21</v>
      </c>
      <c r="B20" s="15" t="s">
        <v>22</v>
      </c>
      <c r="C20" s="41">
        <f>C21</f>
        <v>2831300</v>
      </c>
      <c r="D20" s="41">
        <f>D21</f>
        <v>2905600</v>
      </c>
      <c r="E20" s="91">
        <f>E21</f>
        <v>3683000</v>
      </c>
      <c r="F20" s="92"/>
    </row>
    <row r="21" spans="1:6" ht="67.5" customHeight="1" thickBot="1" x14ac:dyDescent="0.35">
      <c r="A21" s="30" t="s">
        <v>23</v>
      </c>
      <c r="B21" s="14" t="s">
        <v>24</v>
      </c>
      <c r="C21" s="42">
        <v>2831300</v>
      </c>
      <c r="D21" s="42">
        <v>2905600</v>
      </c>
      <c r="E21" s="93">
        <v>3683000</v>
      </c>
      <c r="F21" s="94"/>
    </row>
    <row r="22" spans="1:6" ht="28.5" customHeight="1" thickBot="1" x14ac:dyDescent="0.35">
      <c r="A22" s="29" t="s">
        <v>25</v>
      </c>
      <c r="B22" s="13" t="s">
        <v>26</v>
      </c>
      <c r="C22" s="41">
        <f>C23+C24</f>
        <v>5300990</v>
      </c>
      <c r="D22" s="41">
        <f>D23+D24</f>
        <v>1285000</v>
      </c>
      <c r="E22" s="91">
        <f>E23+E24</f>
        <v>1285000</v>
      </c>
      <c r="F22" s="92"/>
    </row>
    <row r="23" spans="1:6" ht="53.25" customHeight="1" thickBot="1" x14ac:dyDescent="0.35">
      <c r="A23" s="30" t="s">
        <v>27</v>
      </c>
      <c r="B23" s="14" t="s">
        <v>28</v>
      </c>
      <c r="C23" s="42">
        <v>0</v>
      </c>
      <c r="D23" s="42">
        <v>0</v>
      </c>
      <c r="E23" s="93">
        <v>0</v>
      </c>
      <c r="F23" s="94"/>
    </row>
    <row r="24" spans="1:6" ht="39.75" customHeight="1" thickBot="1" x14ac:dyDescent="0.35">
      <c r="A24" s="31" t="s">
        <v>29</v>
      </c>
      <c r="B24" s="16" t="s">
        <v>30</v>
      </c>
      <c r="C24" s="42">
        <v>5300990</v>
      </c>
      <c r="D24" s="42">
        <v>1285000</v>
      </c>
      <c r="E24" s="93">
        <v>1285000</v>
      </c>
      <c r="F24" s="94"/>
    </row>
    <row r="25" spans="1:6" ht="27.75" customHeight="1" thickBot="1" x14ac:dyDescent="0.35">
      <c r="A25" s="29" t="s">
        <v>31</v>
      </c>
      <c r="B25" s="13" t="s">
        <v>32</v>
      </c>
      <c r="C25" s="41">
        <f>C26+C27</f>
        <v>12800000</v>
      </c>
      <c r="D25" s="41">
        <f>D26+D27</f>
        <v>12830000</v>
      </c>
      <c r="E25" s="91">
        <f>E26+E27</f>
        <v>12860000</v>
      </c>
      <c r="F25" s="92"/>
    </row>
    <row r="26" spans="1:6" ht="35.25" customHeight="1" thickBot="1" x14ac:dyDescent="0.35">
      <c r="A26" s="30" t="s">
        <v>33</v>
      </c>
      <c r="B26" s="14" t="s">
        <v>34</v>
      </c>
      <c r="C26" s="42">
        <v>700000</v>
      </c>
      <c r="D26" s="42">
        <v>720000</v>
      </c>
      <c r="E26" s="93">
        <v>750000</v>
      </c>
      <c r="F26" s="94"/>
    </row>
    <row r="27" spans="1:6" ht="22.5" customHeight="1" thickBot="1" x14ac:dyDescent="0.35">
      <c r="A27" s="32" t="s">
        <v>35</v>
      </c>
      <c r="B27" s="17" t="s">
        <v>36</v>
      </c>
      <c r="C27" s="41">
        <f>C28+C29</f>
        <v>12100000</v>
      </c>
      <c r="D27" s="41">
        <f>D28+D29</f>
        <v>12110000</v>
      </c>
      <c r="E27" s="91">
        <f>E28+E29+F30</f>
        <v>12110000</v>
      </c>
      <c r="F27" s="92"/>
    </row>
    <row r="28" spans="1:6" ht="30" customHeight="1" thickBot="1" x14ac:dyDescent="0.35">
      <c r="A28" s="32" t="s">
        <v>37</v>
      </c>
      <c r="B28" s="17" t="s">
        <v>38</v>
      </c>
      <c r="C28" s="42">
        <v>11600000</v>
      </c>
      <c r="D28" s="42">
        <v>11600000</v>
      </c>
      <c r="E28" s="93">
        <v>11600000</v>
      </c>
      <c r="F28" s="94"/>
    </row>
    <row r="29" spans="1:6" ht="27.75" customHeight="1" thickBot="1" x14ac:dyDescent="0.35">
      <c r="A29" s="32" t="s">
        <v>39</v>
      </c>
      <c r="B29" s="17" t="s">
        <v>40</v>
      </c>
      <c r="C29" s="42">
        <v>500000</v>
      </c>
      <c r="D29" s="42">
        <v>510000</v>
      </c>
      <c r="E29" s="93">
        <v>510000</v>
      </c>
      <c r="F29" s="94"/>
    </row>
    <row r="30" spans="1:6" ht="33" customHeight="1" thickBot="1" x14ac:dyDescent="0.35">
      <c r="A30" s="33" t="s">
        <v>41</v>
      </c>
      <c r="B30" s="18" t="s">
        <v>42</v>
      </c>
      <c r="C30" s="41">
        <f>C31</f>
        <v>5000</v>
      </c>
      <c r="D30" s="41">
        <f>D31</f>
        <v>5000</v>
      </c>
      <c r="E30" s="91">
        <f>E31</f>
        <v>5000</v>
      </c>
      <c r="F30" s="92"/>
    </row>
    <row r="31" spans="1:6" ht="180.75" customHeight="1" thickBot="1" x14ac:dyDescent="0.35">
      <c r="A31" s="34" t="s">
        <v>43</v>
      </c>
      <c r="B31" s="19" t="s">
        <v>44</v>
      </c>
      <c r="C31" s="42">
        <v>5000</v>
      </c>
      <c r="D31" s="42">
        <v>5000</v>
      </c>
      <c r="E31" s="93">
        <v>5000</v>
      </c>
      <c r="F31" s="94"/>
    </row>
    <row r="32" spans="1:6" ht="101.25" customHeight="1" thickBot="1" x14ac:dyDescent="0.35">
      <c r="A32" s="35" t="s">
        <v>45</v>
      </c>
      <c r="B32" s="20" t="s">
        <v>46</v>
      </c>
      <c r="C32" s="41">
        <f>C33+C34</f>
        <v>2380000</v>
      </c>
      <c r="D32" s="41">
        <f>D33+D34</f>
        <v>2380000</v>
      </c>
      <c r="E32" s="91">
        <f>F33+F34</f>
        <v>2380000</v>
      </c>
      <c r="F32" s="92"/>
    </row>
    <row r="33" spans="1:6" ht="194.25" customHeight="1" thickBot="1" x14ac:dyDescent="0.35">
      <c r="A33" s="31" t="s">
        <v>47</v>
      </c>
      <c r="B33" s="21" t="s">
        <v>48</v>
      </c>
      <c r="C33" s="42">
        <v>2300000</v>
      </c>
      <c r="D33" s="93">
        <v>2300000</v>
      </c>
      <c r="E33" s="94"/>
      <c r="F33" s="42">
        <v>2300000</v>
      </c>
    </row>
    <row r="34" spans="1:6" ht="159.6" thickBot="1" x14ac:dyDescent="0.35">
      <c r="A34" s="31" t="s">
        <v>49</v>
      </c>
      <c r="B34" s="19" t="s">
        <v>50</v>
      </c>
      <c r="C34" s="42">
        <v>80000</v>
      </c>
      <c r="D34" s="93">
        <v>80000</v>
      </c>
      <c r="E34" s="94"/>
      <c r="F34" s="42">
        <v>80000</v>
      </c>
    </row>
    <row r="35" spans="1:6" ht="60" customHeight="1" thickBot="1" x14ac:dyDescent="0.35">
      <c r="A35" s="82" t="s">
        <v>51</v>
      </c>
      <c r="B35" s="22" t="s">
        <v>52</v>
      </c>
      <c r="C35" s="83">
        <f>C36+C37</f>
        <v>150000</v>
      </c>
      <c r="D35" s="91">
        <f>D36</f>
        <v>50000</v>
      </c>
      <c r="E35" s="92"/>
      <c r="F35" s="41">
        <f>F36</f>
        <v>50000</v>
      </c>
    </row>
    <row r="36" spans="1:6" ht="83.25" customHeight="1" thickBot="1" x14ac:dyDescent="0.35">
      <c r="A36" s="85" t="s">
        <v>92</v>
      </c>
      <c r="B36" s="86" t="s">
        <v>53</v>
      </c>
      <c r="C36" s="87">
        <v>50000</v>
      </c>
      <c r="D36" s="93">
        <v>50000</v>
      </c>
      <c r="E36" s="94"/>
      <c r="F36" s="52">
        <v>50000</v>
      </c>
    </row>
    <row r="37" spans="1:6" ht="54" customHeight="1" thickBot="1" x14ac:dyDescent="0.35">
      <c r="A37" s="50" t="s">
        <v>93</v>
      </c>
      <c r="B37" s="84" t="s">
        <v>94</v>
      </c>
      <c r="C37" s="52">
        <v>100000</v>
      </c>
      <c r="D37" s="67"/>
      <c r="E37" s="68"/>
      <c r="F37" s="52"/>
    </row>
    <row r="38" spans="1:6" ht="83.25" customHeight="1" thickBot="1" x14ac:dyDescent="0.35">
      <c r="A38" s="53" t="s">
        <v>84</v>
      </c>
      <c r="B38" s="54" t="s">
        <v>85</v>
      </c>
      <c r="C38" s="55">
        <f>+C39</f>
        <v>578710</v>
      </c>
      <c r="D38" s="48"/>
      <c r="E38" s="49"/>
      <c r="F38" s="55"/>
    </row>
    <row r="39" spans="1:6" ht="219.75" customHeight="1" thickBot="1" x14ac:dyDescent="0.35">
      <c r="A39" s="50" t="s">
        <v>87</v>
      </c>
      <c r="B39" s="51" t="s">
        <v>86</v>
      </c>
      <c r="C39" s="52">
        <v>578710</v>
      </c>
      <c r="D39" s="46"/>
      <c r="E39" s="47"/>
      <c r="F39" s="52"/>
    </row>
    <row r="40" spans="1:6" ht="20.25" customHeight="1" x14ac:dyDescent="0.3">
      <c r="A40" s="144" t="s">
        <v>54</v>
      </c>
      <c r="B40" s="146" t="s">
        <v>55</v>
      </c>
      <c r="C40" s="142">
        <f>C42</f>
        <v>5000</v>
      </c>
      <c r="D40" s="104">
        <f>D42</f>
        <v>5000</v>
      </c>
      <c r="E40" s="105"/>
      <c r="F40" s="142">
        <f>F42</f>
        <v>5000</v>
      </c>
    </row>
    <row r="41" spans="1:6" ht="15" thickBot="1" x14ac:dyDescent="0.35">
      <c r="A41" s="145"/>
      <c r="B41" s="147"/>
      <c r="C41" s="143"/>
      <c r="D41" s="106"/>
      <c r="E41" s="107"/>
      <c r="F41" s="143"/>
    </row>
    <row r="42" spans="1:6" ht="129" customHeight="1" x14ac:dyDescent="0.3">
      <c r="A42" s="108" t="s">
        <v>56</v>
      </c>
      <c r="B42" s="111" t="s">
        <v>57</v>
      </c>
      <c r="C42" s="101">
        <v>5000</v>
      </c>
      <c r="D42" s="114">
        <v>5000</v>
      </c>
      <c r="E42" s="115"/>
      <c r="F42" s="101">
        <v>5000</v>
      </c>
    </row>
    <row r="43" spans="1:6" ht="24" customHeight="1" x14ac:dyDescent="0.3">
      <c r="A43" s="109"/>
      <c r="B43" s="112"/>
      <c r="C43" s="102"/>
      <c r="D43" s="116"/>
      <c r="E43" s="117"/>
      <c r="F43" s="102"/>
    </row>
    <row r="44" spans="1:6" ht="15.75" customHeight="1" thickBot="1" x14ac:dyDescent="0.35">
      <c r="A44" s="110"/>
      <c r="B44" s="113"/>
      <c r="C44" s="103"/>
      <c r="D44" s="118"/>
      <c r="E44" s="119"/>
      <c r="F44" s="103"/>
    </row>
    <row r="45" spans="1:6" ht="30" customHeight="1" thickBot="1" x14ac:dyDescent="0.35">
      <c r="A45" s="59" t="s">
        <v>88</v>
      </c>
      <c r="B45" s="66" t="s">
        <v>89</v>
      </c>
      <c r="C45" s="61">
        <f>+C46</f>
        <v>290000</v>
      </c>
      <c r="D45" s="60"/>
      <c r="E45" s="61"/>
      <c r="F45" s="61"/>
    </row>
    <row r="46" spans="1:6" ht="41.25" customHeight="1" thickBot="1" x14ac:dyDescent="0.35">
      <c r="A46" s="56" t="s">
        <v>91</v>
      </c>
      <c r="B46" s="65" t="s">
        <v>90</v>
      </c>
      <c r="C46" s="58">
        <v>290000</v>
      </c>
      <c r="D46" s="57"/>
      <c r="E46" s="58"/>
      <c r="F46" s="58"/>
    </row>
    <row r="47" spans="1:6" ht="32.25" customHeight="1" thickBot="1" x14ac:dyDescent="0.35">
      <c r="A47" s="59" t="s">
        <v>58</v>
      </c>
      <c r="B47" s="12" t="s">
        <v>59</v>
      </c>
      <c r="C47" s="40">
        <f>C48</f>
        <v>58705987.609999999</v>
      </c>
      <c r="D47" s="99">
        <f>D48</f>
        <v>45302617.609999999</v>
      </c>
      <c r="E47" s="100"/>
      <c r="F47" s="40">
        <f>F48</f>
        <v>45331117.609999999</v>
      </c>
    </row>
    <row r="48" spans="1:6" x14ac:dyDescent="0.3">
      <c r="A48" s="134" t="s">
        <v>60</v>
      </c>
      <c r="B48" s="23"/>
      <c r="C48" s="136">
        <f>C50+C53+C57+C60</f>
        <v>58705987.609999999</v>
      </c>
      <c r="D48" s="138">
        <f>D50+D53+D60+D57</f>
        <v>45302617.609999999</v>
      </c>
      <c r="E48" s="139"/>
      <c r="F48" s="136">
        <f>F50+F53+F57+F60</f>
        <v>45331117.609999999</v>
      </c>
    </row>
    <row r="49" spans="1:6" ht="74.25" customHeight="1" thickBot="1" x14ac:dyDescent="0.35">
      <c r="A49" s="135"/>
      <c r="B49" s="24" t="s">
        <v>61</v>
      </c>
      <c r="C49" s="137"/>
      <c r="D49" s="140"/>
      <c r="E49" s="141"/>
      <c r="F49" s="137"/>
    </row>
    <row r="50" spans="1:6" ht="39" customHeight="1" thickBot="1" x14ac:dyDescent="0.35">
      <c r="A50" s="36" t="s">
        <v>62</v>
      </c>
      <c r="B50" s="20" t="s">
        <v>63</v>
      </c>
      <c r="C50" s="41">
        <f>C51</f>
        <v>456300</v>
      </c>
      <c r="D50" s="91">
        <f>D51</f>
        <v>399700</v>
      </c>
      <c r="E50" s="92"/>
      <c r="F50" s="41">
        <f>F51</f>
        <v>412600</v>
      </c>
    </row>
    <row r="51" spans="1:6" ht="60" customHeight="1" x14ac:dyDescent="0.3">
      <c r="A51" s="108" t="s">
        <v>64</v>
      </c>
      <c r="B51" s="125" t="s">
        <v>65</v>
      </c>
      <c r="C51" s="127">
        <v>456300</v>
      </c>
      <c r="D51" s="129">
        <v>399700</v>
      </c>
      <c r="E51" s="130"/>
      <c r="F51" s="127">
        <v>412600</v>
      </c>
    </row>
    <row r="52" spans="1:6" ht="15" thickBot="1" x14ac:dyDescent="0.35">
      <c r="A52" s="110"/>
      <c r="B52" s="126"/>
      <c r="C52" s="128"/>
      <c r="D52" s="131"/>
      <c r="E52" s="132"/>
      <c r="F52" s="128"/>
    </row>
    <row r="53" spans="1:6" ht="54.75" customHeight="1" thickBot="1" x14ac:dyDescent="0.35">
      <c r="A53" s="36" t="s">
        <v>66</v>
      </c>
      <c r="B53" s="15" t="s">
        <v>67</v>
      </c>
      <c r="C53" s="41">
        <f>C54+C55+C56</f>
        <v>44039900</v>
      </c>
      <c r="D53" s="91">
        <f>D54+D55+D56</f>
        <v>43169400</v>
      </c>
      <c r="E53" s="92"/>
      <c r="F53" s="41">
        <f>F54+F55+F56</f>
        <v>43169400</v>
      </c>
    </row>
    <row r="54" spans="1:6" ht="200.25" customHeight="1" thickBot="1" x14ac:dyDescent="0.35">
      <c r="A54" s="37" t="s">
        <v>68</v>
      </c>
      <c r="B54" s="26" t="s">
        <v>69</v>
      </c>
      <c r="C54" s="42">
        <v>37169400</v>
      </c>
      <c r="D54" s="93">
        <v>37169400</v>
      </c>
      <c r="E54" s="94"/>
      <c r="F54" s="42">
        <v>37169400</v>
      </c>
    </row>
    <row r="55" spans="1:6" ht="123" customHeight="1" thickBot="1" x14ac:dyDescent="0.35">
      <c r="A55" s="37" t="s">
        <v>70</v>
      </c>
      <c r="B55" s="26" t="s">
        <v>71</v>
      </c>
      <c r="C55" s="42">
        <v>4185500</v>
      </c>
      <c r="D55" s="93">
        <v>6000000</v>
      </c>
      <c r="E55" s="94"/>
      <c r="F55" s="42">
        <v>6000000</v>
      </c>
    </row>
    <row r="56" spans="1:6" ht="49.5" customHeight="1" thickBot="1" x14ac:dyDescent="0.35">
      <c r="A56" s="71" t="s">
        <v>72</v>
      </c>
      <c r="B56" s="81" t="s">
        <v>73</v>
      </c>
      <c r="C56" s="52">
        <v>2685000</v>
      </c>
      <c r="D56" s="93">
        <v>0</v>
      </c>
      <c r="E56" s="94"/>
      <c r="F56" s="42">
        <v>0</v>
      </c>
    </row>
    <row r="57" spans="1:6" ht="38.25" customHeight="1" thickBot="1" x14ac:dyDescent="0.35">
      <c r="A57" s="79" t="s">
        <v>74</v>
      </c>
      <c r="B57" s="80" t="s">
        <v>75</v>
      </c>
      <c r="C57" s="78">
        <f>C59</f>
        <v>407600</v>
      </c>
      <c r="D57" s="75">
        <f>D59</f>
        <v>444800</v>
      </c>
      <c r="E57" s="63"/>
      <c r="F57" s="77">
        <f>F59</f>
        <v>460400</v>
      </c>
    </row>
    <row r="58" spans="1:6" ht="24.75" hidden="1" customHeight="1" thickBot="1" x14ac:dyDescent="0.3">
      <c r="A58" s="69"/>
      <c r="B58" s="74"/>
      <c r="C58" s="70"/>
      <c r="D58" s="76"/>
      <c r="E58" s="64"/>
      <c r="F58" s="62"/>
    </row>
    <row r="59" spans="1:6" ht="108.75" customHeight="1" thickBot="1" x14ac:dyDescent="0.35">
      <c r="A59" s="72" t="s">
        <v>76</v>
      </c>
      <c r="B59" s="73" t="s">
        <v>77</v>
      </c>
      <c r="C59" s="42">
        <v>407600</v>
      </c>
      <c r="D59" s="93">
        <v>444800</v>
      </c>
      <c r="E59" s="94"/>
      <c r="F59" s="42">
        <v>460400</v>
      </c>
    </row>
    <row r="60" spans="1:6" ht="28.5" customHeight="1" thickBot="1" x14ac:dyDescent="0.35">
      <c r="A60" s="38" t="s">
        <v>78</v>
      </c>
      <c r="B60" s="15" t="s">
        <v>79</v>
      </c>
      <c r="C60" s="44">
        <f>C61</f>
        <v>13802187.609999999</v>
      </c>
      <c r="D60" s="121">
        <f>D61</f>
        <v>1288717.6100000001</v>
      </c>
      <c r="E60" s="122"/>
      <c r="F60" s="44">
        <f>F61</f>
        <v>1288717.6100000001</v>
      </c>
    </row>
    <row r="61" spans="1:6" ht="62.25" customHeight="1" thickBot="1" x14ac:dyDescent="0.35">
      <c r="A61" s="39" t="s">
        <v>80</v>
      </c>
      <c r="B61" s="26" t="s">
        <v>81</v>
      </c>
      <c r="C61" s="45">
        <v>13802187.609999999</v>
      </c>
      <c r="D61" s="123">
        <v>1288717.6100000001</v>
      </c>
      <c r="E61" s="124"/>
      <c r="F61" s="45">
        <v>1288717.6100000001</v>
      </c>
    </row>
    <row r="62" spans="1:6" ht="15" thickBot="1" x14ac:dyDescent="0.35">
      <c r="A62" s="25"/>
      <c r="B62" s="27" t="s">
        <v>82</v>
      </c>
      <c r="C62" s="40">
        <f>C17+C47</f>
        <v>92302857.609999999</v>
      </c>
      <c r="D62" s="99">
        <f>D17+D47</f>
        <v>72983217.609999999</v>
      </c>
      <c r="E62" s="100"/>
      <c r="F62" s="40">
        <f>F17+F47</f>
        <v>74287117.609999999</v>
      </c>
    </row>
  </sheetData>
  <mergeCells count="61">
    <mergeCell ref="D1:F1"/>
    <mergeCell ref="D54:E54"/>
    <mergeCell ref="D55:E55"/>
    <mergeCell ref="D56:E56"/>
    <mergeCell ref="A48:A49"/>
    <mergeCell ref="C48:C49"/>
    <mergeCell ref="D48:E49"/>
    <mergeCell ref="F48:F49"/>
    <mergeCell ref="D50:E50"/>
    <mergeCell ref="F51:F52"/>
    <mergeCell ref="F40:F41"/>
    <mergeCell ref="D47:E47"/>
    <mergeCell ref="D36:E36"/>
    <mergeCell ref="A40:A41"/>
    <mergeCell ref="B40:B41"/>
    <mergeCell ref="C40:C41"/>
    <mergeCell ref="A7:F7"/>
    <mergeCell ref="A8:F8"/>
    <mergeCell ref="D59:E59"/>
    <mergeCell ref="D60:E60"/>
    <mergeCell ref="D61:E61"/>
    <mergeCell ref="D53:E53"/>
    <mergeCell ref="A51:A52"/>
    <mergeCell ref="B51:B52"/>
    <mergeCell ref="C51:C52"/>
    <mergeCell ref="D51:E52"/>
    <mergeCell ref="A2:F2"/>
    <mergeCell ref="A3:F3"/>
    <mergeCell ref="A4:F4"/>
    <mergeCell ref="A5:F5"/>
    <mergeCell ref="A6:F6"/>
    <mergeCell ref="A42:A44"/>
    <mergeCell ref="B42:B44"/>
    <mergeCell ref="C42:C44"/>
    <mergeCell ref="D42:E44"/>
    <mergeCell ref="D62:E62"/>
    <mergeCell ref="F42:F44"/>
    <mergeCell ref="D35:E35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D33:E33"/>
    <mergeCell ref="D34:E34"/>
    <mergeCell ref="D40:E41"/>
    <mergeCell ref="E21:F21"/>
    <mergeCell ref="E22:F22"/>
    <mergeCell ref="E23:F23"/>
    <mergeCell ref="E14:F14"/>
    <mergeCell ref="E15:F15"/>
    <mergeCell ref="E16:F16"/>
    <mergeCell ref="A10:F10"/>
    <mergeCell ref="A12:H12"/>
    <mergeCell ref="E18:F18"/>
    <mergeCell ref="E19:F19"/>
    <mergeCell ref="E20:F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2025-05-19T07:31:41Z</dcterms:modified>
</cp:coreProperties>
</file>